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65" i="1" l="1"/>
  <c r="I165" i="1"/>
  <c r="H165" i="1"/>
  <c r="G165" i="1"/>
  <c r="F165" i="1"/>
  <c r="J146" i="1"/>
  <c r="I146" i="1"/>
  <c r="H146" i="1"/>
  <c r="G146" i="1"/>
  <c r="F146" i="1"/>
  <c r="J51" i="1"/>
  <c r="I51" i="1"/>
  <c r="H51" i="1"/>
  <c r="G51" i="1"/>
  <c r="F51" i="1"/>
  <c r="J184" i="1" l="1"/>
  <c r="I184" i="1"/>
  <c r="H184" i="1"/>
  <c r="G184" i="1"/>
  <c r="F18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57" i="1" l="1"/>
  <c r="H157" i="1"/>
  <c r="J157" i="1"/>
  <c r="G157" i="1"/>
  <c r="I157" i="1"/>
  <c r="L196" i="1"/>
  <c r="G62" i="1"/>
  <c r="I62" i="1"/>
  <c r="F62" i="1"/>
  <c r="H62" i="1"/>
  <c r="J62" i="1"/>
  <c r="G176" i="1"/>
  <c r="G195" i="1"/>
  <c r="I176" i="1"/>
  <c r="I195" i="1"/>
  <c r="F176" i="1"/>
  <c r="F195" i="1"/>
  <c r="H176" i="1"/>
  <c r="J176" i="1"/>
  <c r="J195" i="1"/>
  <c r="H195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<sst xmlns="http://schemas.openxmlformats.org/spreadsheetml/2006/main" count="261" uniqueCount="79">
  <si>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</si>
  <si>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</si>
  <si>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</si>
  <si>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</si>
  <si>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</si>
  <si>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</si>
  <si>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</si>
  <si>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</si>
  <si>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</si>
  <si>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</si>
  <si>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</si>
  <si>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</si>
  <si>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</si>
  <si>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</si>
  <si>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</si>
  <si>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</si>
  <si>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</si>
  <si>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</si>
  <si>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</si>
  <si>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</si>
  <si>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</si>
  <si>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</si>
  <si>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</si>
  <si>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</si>
  <si>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</si>
  <si>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</si>
  <si>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</si>
  <si>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</si>
  <si>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</si>
  <si>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</si>
  <si>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</si>
  <si>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</si>
  <si>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</si>
  <si>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</si>
  <si>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</si>
  <si>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</si>
  <si>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</si>
  <si>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ООШ с. Большая Малышевка</t>
  </si>
  <si>
    <t>директор</t>
  </si>
  <si>
    <t>Нармуканова А.Г.</t>
  </si>
  <si>
    <t>Каша гречневая рассыпчатая</t>
  </si>
  <si>
    <t>302/171</t>
  </si>
  <si>
    <t>383/Акт</t>
  </si>
  <si>
    <t>Хлеб пшеничный</t>
  </si>
  <si>
    <t>ПР</t>
  </si>
  <si>
    <t>Чай с сахаром</t>
  </si>
  <si>
    <t>Яйцо вареное</t>
  </si>
  <si>
    <t>Какао с молоком</t>
  </si>
  <si>
    <t>Макаронные изделия отварные</t>
  </si>
  <si>
    <t>202/309</t>
  </si>
  <si>
    <t>Чай с лимоном</t>
  </si>
  <si>
    <t>Кофейный напиток с молоком</t>
  </si>
  <si>
    <t>Бутерброд с  сыром</t>
  </si>
  <si>
    <t>Яблоко</t>
  </si>
  <si>
    <t>Бутерброд с повидлом</t>
  </si>
  <si>
    <t xml:space="preserve">Кисель </t>
  </si>
  <si>
    <t>Печенье</t>
  </si>
  <si>
    <t>Каша  молочная манная с маслом сл.</t>
  </si>
  <si>
    <t>Каша  вязкая молочная пшенная</t>
  </si>
  <si>
    <t>8,69</t>
  </si>
  <si>
    <t>1,15</t>
  </si>
  <si>
    <t>4,54</t>
  </si>
  <si>
    <t>Котлеты "Московские"</t>
  </si>
  <si>
    <t>Салат из квашенной капусты</t>
  </si>
  <si>
    <t>47/Акт</t>
  </si>
  <si>
    <t>Тефтели тушенные в соусе</t>
  </si>
  <si>
    <t>Каша перловая рассыпчатая с маслом сливочным</t>
  </si>
  <si>
    <t>Икра кабачковая</t>
  </si>
  <si>
    <t>Запеканка рисовая с творогом и повидлом</t>
  </si>
  <si>
    <t>Котлеты из птицы с соусом</t>
  </si>
  <si>
    <t>295/Акт</t>
  </si>
  <si>
    <t>Икра морковная</t>
  </si>
  <si>
    <t>Фрикадельки из птицы с томатным соусом</t>
  </si>
  <si>
    <t>Салат из моркови (припущ) с сахаром</t>
  </si>
  <si>
    <t>Котлеты по- хлыновски с соусом</t>
  </si>
  <si>
    <t>Плов из птицы</t>
  </si>
  <si>
    <t>Рагу овощное из птицы</t>
  </si>
  <si>
    <t>Кисель</t>
  </si>
  <si>
    <t>297/759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</si>
</sst>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vertical="top"/>
      <protection locked="0"/>
    </xf>
    <xf numFmtId="2" fontId="0" fillId="4" borderId="17" xfId="0" applyNumberFormat="1" applyFill="1" applyBorder="1" applyAlignment="1" applyProtection="1">
      <alignment vertical="top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2" xfId="0" applyNumberFormat="1" applyFont="1" applyFill="1" applyBorder="1" applyAlignment="1">
      <alignment horizontal="center" vertical="top"/>
    </xf>
    <xf numFmtId="0" fontId="0" fillId="4" borderId="2" xfId="0" applyFill="1" applyBorder="1"/>
    <xf numFmtId="0" fontId="0" fillId="4" borderId="1" xfId="0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2" fillId="4" borderId="0" xfId="0" applyFont="1" applyFill="1" applyAlignment="1">
      <alignment horizontal="left"/>
    </xf>
    <xf numFmtId="0" fontId="0" fillId="4" borderId="2" xfId="0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4" borderId="2" xfId="0" applyFont="1" applyFill="1" applyBorder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37</v>
      </c>
      <c r="D1" s="84"/>
      <c r="E1" s="84"/>
      <c r="F1" s="12" t="s">
        <v>16</v>
      </c>
      <c r="G1" s="2" t="s">
        <v>17</v>
      </c>
      <c r="H1" s="85" t="s">
        <v>38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39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0" t="s">
        <v>21</v>
      </c>
      <c r="E6" s="39" t="s">
        <v>62</v>
      </c>
      <c r="F6" s="40">
        <v>100</v>
      </c>
      <c r="G6" s="68">
        <v>6.94</v>
      </c>
      <c r="H6" s="68">
        <v>10.1</v>
      </c>
      <c r="I6" s="68" t="s">
        <v>59</v>
      </c>
      <c r="J6" s="68">
        <v>98.61</v>
      </c>
      <c r="K6" s="41">
        <v>270</v>
      </c>
      <c r="L6" s="40"/>
    </row>
    <row r="7" spans="1:12" ht="15" x14ac:dyDescent="0.25">
      <c r="A7" s="23"/>
      <c r="B7" s="15"/>
      <c r="C7" s="11"/>
      <c r="D7" s="6" t="s">
        <v>27</v>
      </c>
      <c r="E7" s="42" t="s">
        <v>40</v>
      </c>
      <c r="F7" s="43">
        <v>150</v>
      </c>
      <c r="G7" s="51">
        <v>8.6</v>
      </c>
      <c r="H7" s="51">
        <v>6.09</v>
      </c>
      <c r="I7" s="52">
        <v>38.64</v>
      </c>
      <c r="J7" s="43">
        <v>211</v>
      </c>
      <c r="K7" s="44" t="s">
        <v>41</v>
      </c>
      <c r="L7" s="43"/>
    </row>
    <row r="8" spans="1:12" ht="15" x14ac:dyDescent="0.25">
      <c r="A8" s="23"/>
      <c r="B8" s="15"/>
      <c r="C8" s="11"/>
      <c r="D8" s="69" t="s">
        <v>28</v>
      </c>
      <c r="E8" s="42" t="s">
        <v>50</v>
      </c>
      <c r="F8" s="43">
        <v>203.5</v>
      </c>
      <c r="G8" s="51">
        <v>0.13</v>
      </c>
      <c r="H8" s="51">
        <v>0.02</v>
      </c>
      <c r="I8" s="52">
        <v>15.2</v>
      </c>
      <c r="J8" s="43">
        <v>97</v>
      </c>
      <c r="K8" s="44">
        <v>377</v>
      </c>
      <c r="L8" s="43"/>
    </row>
    <row r="9" spans="1:12" ht="15.75" thickBot="1" x14ac:dyDescent="0.3">
      <c r="A9" s="23"/>
      <c r="B9" s="15"/>
      <c r="C9" s="11"/>
      <c r="D9" s="69" t="s">
        <v>22</v>
      </c>
      <c r="E9" s="42" t="s">
        <v>43</v>
      </c>
      <c r="F9" s="43">
        <v>30</v>
      </c>
      <c r="G9" s="53">
        <v>2.4300000000000002</v>
      </c>
      <c r="H9" s="53">
        <v>0.3</v>
      </c>
      <c r="I9" s="54">
        <v>14.64</v>
      </c>
      <c r="J9" s="43">
        <v>81</v>
      </c>
      <c r="K9" s="44" t="s">
        <v>44</v>
      </c>
      <c r="L9" s="43"/>
    </row>
    <row r="10" spans="1:12" ht="15" x14ac:dyDescent="0.25">
      <c r="A10" s="23"/>
      <c r="B10" s="15"/>
      <c r="C10" s="11"/>
      <c r="D10" s="69" t="s">
        <v>24</v>
      </c>
      <c r="E10" s="42" t="s">
        <v>54</v>
      </c>
      <c r="F10" s="43">
        <v>60</v>
      </c>
      <c r="G10" s="68" t="s">
        <v>60</v>
      </c>
      <c r="H10" s="68">
        <v>3.24</v>
      </c>
      <c r="I10" s="68" t="s">
        <v>61</v>
      </c>
      <c r="J10" s="68">
        <v>100.12</v>
      </c>
      <c r="K10" s="44">
        <v>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71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543.5</v>
      </c>
      <c r="G13" s="19">
        <f t="shared" ref="G13:J13" si="0">SUM(G6:G12)</f>
        <v>18.100000000000001</v>
      </c>
      <c r="H13" s="19">
        <f t="shared" si="0"/>
        <v>19.75</v>
      </c>
      <c r="I13" s="19">
        <f t="shared" si="0"/>
        <v>68.48</v>
      </c>
      <c r="J13" s="19">
        <f t="shared" si="0"/>
        <v>587.73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543.5</v>
      </c>
      <c r="G24" s="32">
        <f t="shared" ref="G24:J24" si="4">G13+G23</f>
        <v>18.100000000000001</v>
      </c>
      <c r="H24" s="32">
        <f t="shared" si="4"/>
        <v>19.75</v>
      </c>
      <c r="I24" s="32">
        <f t="shared" si="4"/>
        <v>68.48</v>
      </c>
      <c r="J24" s="32">
        <f t="shared" si="4"/>
        <v>587.73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6" t="s">
        <v>24</v>
      </c>
      <c r="E25" s="42" t="s">
        <v>46</v>
      </c>
      <c r="F25" s="43">
        <v>60</v>
      </c>
      <c r="G25" s="43">
        <v>3.88</v>
      </c>
      <c r="H25" s="43">
        <v>6.9</v>
      </c>
      <c r="I25" s="43">
        <v>0.42</v>
      </c>
      <c r="J25" s="43">
        <v>88</v>
      </c>
      <c r="K25" s="44">
        <v>209</v>
      </c>
      <c r="L25" s="40"/>
    </row>
    <row r="26" spans="1:12" ht="15" x14ac:dyDescent="0.25">
      <c r="A26" s="14"/>
      <c r="B26" s="15"/>
      <c r="C26" s="11"/>
      <c r="D26" s="70" t="s">
        <v>21</v>
      </c>
      <c r="E26" s="39" t="s">
        <v>57</v>
      </c>
      <c r="F26" s="40">
        <v>205</v>
      </c>
      <c r="G26" s="51">
        <v>5.75</v>
      </c>
      <c r="H26" s="51">
        <v>6.27</v>
      </c>
      <c r="I26" s="52">
        <v>30.23</v>
      </c>
      <c r="J26" s="40">
        <v>201</v>
      </c>
      <c r="K26" s="41">
        <v>181</v>
      </c>
      <c r="L26" s="43"/>
    </row>
    <row r="27" spans="1:12" ht="15" x14ac:dyDescent="0.25">
      <c r="A27" s="14"/>
      <c r="B27" s="15"/>
      <c r="C27" s="11"/>
      <c r="D27" s="69" t="s">
        <v>28</v>
      </c>
      <c r="E27" s="42" t="s">
        <v>47</v>
      </c>
      <c r="F27" s="43">
        <v>200</v>
      </c>
      <c r="G27" s="51">
        <v>4.08</v>
      </c>
      <c r="H27" s="51">
        <v>3.54</v>
      </c>
      <c r="I27" s="52">
        <v>17.579999999999998</v>
      </c>
      <c r="J27" s="43">
        <v>119</v>
      </c>
      <c r="K27" s="44">
        <v>382</v>
      </c>
      <c r="L27" s="43"/>
    </row>
    <row r="28" spans="1:12" ht="15.75" thickBot="1" x14ac:dyDescent="0.3">
      <c r="A28" s="14"/>
      <c r="B28" s="15"/>
      <c r="C28" s="11"/>
      <c r="D28" s="69" t="s">
        <v>22</v>
      </c>
      <c r="E28" s="42" t="s">
        <v>43</v>
      </c>
      <c r="F28" s="43">
        <v>40</v>
      </c>
      <c r="G28" s="53">
        <v>3.24</v>
      </c>
      <c r="H28" s="53">
        <v>0.4</v>
      </c>
      <c r="I28" s="54">
        <v>19.52</v>
      </c>
      <c r="J28" s="43">
        <v>118</v>
      </c>
      <c r="K28" s="44" t="s">
        <v>44</v>
      </c>
      <c r="L28" s="43"/>
    </row>
    <row r="29" spans="1:12" ht="15" x14ac:dyDescent="0.25">
      <c r="A29" s="14"/>
      <c r="B29" s="15"/>
      <c r="C29" s="11"/>
      <c r="D29" s="69"/>
      <c r="E29" s="42"/>
      <c r="F29" s="43"/>
      <c r="G29" s="55"/>
      <c r="H29" s="55"/>
      <c r="I29" s="56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505</v>
      </c>
      <c r="G32" s="19">
        <f>SUM(G25:G31)</f>
        <v>16.95</v>
      </c>
      <c r="H32" s="19">
        <f>SUM(H25:H31)</f>
        <v>17.11</v>
      </c>
      <c r="I32" s="19">
        <f>SUM(I25:I31)</f>
        <v>67.75</v>
      </c>
      <c r="J32" s="19">
        <f>SUM(J25:J31)</f>
        <v>526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:L42" si="10">SUM(J33:J41)</f>
        <v>0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60"/>
      <c r="F43" s="61">
        <f>F32+F42</f>
        <v>505</v>
      </c>
      <c r="G43" s="61">
        <f t="shared" ref="G43" si="11">G32+G42</f>
        <v>16.95</v>
      </c>
      <c r="H43" s="61">
        <f t="shared" ref="H43" si="12">H32+H42</f>
        <v>17.11</v>
      </c>
      <c r="I43" s="61">
        <f t="shared" ref="I43" si="13">I32+I42</f>
        <v>67.75</v>
      </c>
      <c r="J43" s="61">
        <f t="shared" ref="J43:L43" si="14">J32+J42</f>
        <v>526</v>
      </c>
      <c r="K43" s="61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3" t="s">
        <v>24</v>
      </c>
      <c r="E44" s="63" t="s">
        <v>63</v>
      </c>
      <c r="F44" s="63">
        <v>60</v>
      </c>
      <c r="G44" s="63">
        <v>0.95</v>
      </c>
      <c r="H44" s="63">
        <v>3.06</v>
      </c>
      <c r="I44" s="63">
        <v>4.5</v>
      </c>
      <c r="J44" s="63">
        <v>47</v>
      </c>
      <c r="K44" s="64" t="s">
        <v>64</v>
      </c>
      <c r="L44" s="40"/>
    </row>
    <row r="45" spans="1:12" ht="15" x14ac:dyDescent="0.25">
      <c r="A45" s="23"/>
      <c r="B45" s="15"/>
      <c r="C45" s="11"/>
      <c r="D45" s="73" t="s">
        <v>21</v>
      </c>
      <c r="E45" s="63" t="s">
        <v>65</v>
      </c>
      <c r="F45" s="63">
        <v>100</v>
      </c>
      <c r="G45" s="63">
        <v>8.06</v>
      </c>
      <c r="H45" s="63">
        <v>8.74</v>
      </c>
      <c r="I45" s="63">
        <v>10.68</v>
      </c>
      <c r="J45" s="63">
        <v>184</v>
      </c>
      <c r="K45" s="64">
        <v>278</v>
      </c>
      <c r="L45" s="43"/>
    </row>
    <row r="46" spans="1:12" ht="15" x14ac:dyDescent="0.25">
      <c r="A46" s="23"/>
      <c r="B46" s="15"/>
      <c r="C46" s="11"/>
      <c r="D46" s="73" t="s">
        <v>27</v>
      </c>
      <c r="E46" s="63" t="s">
        <v>66</v>
      </c>
      <c r="F46" s="63">
        <v>150</v>
      </c>
      <c r="G46" s="63">
        <v>4.29</v>
      </c>
      <c r="H46" s="63">
        <v>3.68</v>
      </c>
      <c r="I46" s="63">
        <v>29.84</v>
      </c>
      <c r="J46" s="63">
        <v>170</v>
      </c>
      <c r="K46" s="64">
        <v>171</v>
      </c>
      <c r="L46" s="43"/>
    </row>
    <row r="47" spans="1:12" ht="15.75" thickBot="1" x14ac:dyDescent="0.3">
      <c r="A47" s="23"/>
      <c r="B47" s="15"/>
      <c r="C47" s="11"/>
      <c r="D47" s="69" t="s">
        <v>28</v>
      </c>
      <c r="E47" s="42" t="s">
        <v>45</v>
      </c>
      <c r="F47" s="72">
        <v>200</v>
      </c>
      <c r="G47" s="53">
        <v>7.0000000000000007E-2</v>
      </c>
      <c r="H47" s="53">
        <v>0.02</v>
      </c>
      <c r="I47" s="54">
        <v>15</v>
      </c>
      <c r="J47" s="43">
        <v>106</v>
      </c>
      <c r="K47" s="44">
        <v>376</v>
      </c>
      <c r="L47" s="43"/>
    </row>
    <row r="48" spans="1:12" ht="15.75" thickBot="1" x14ac:dyDescent="0.3">
      <c r="A48" s="23"/>
      <c r="B48" s="15"/>
      <c r="C48" s="11"/>
      <c r="D48" s="69" t="s">
        <v>22</v>
      </c>
      <c r="E48" s="42" t="s">
        <v>43</v>
      </c>
      <c r="F48" s="72">
        <v>30</v>
      </c>
      <c r="G48" s="53">
        <v>2.4300000000000002</v>
      </c>
      <c r="H48" s="53">
        <v>0.3</v>
      </c>
      <c r="I48" s="54">
        <v>14.64</v>
      </c>
      <c r="J48" s="43">
        <v>81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F44+F45+F46+F47+F48+F49</f>
        <v>540</v>
      </c>
      <c r="G51" s="19">
        <f>G44+G45+G46+G47+G48+G49</f>
        <v>15.8</v>
      </c>
      <c r="H51" s="19">
        <f>H44+H45+H46+H47+H48+H49</f>
        <v>15.8</v>
      </c>
      <c r="I51" s="19">
        <f>I44+I45+I46+I47+I48+I49</f>
        <v>74.66</v>
      </c>
      <c r="J51" s="19">
        <f>J44+J45+J46+J47+J48+J49</f>
        <v>588</v>
      </c>
      <c r="K51" s="25"/>
      <c r="L51" s="19">
        <f t="shared" ref="L51" si="15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540</v>
      </c>
      <c r="G62" s="32">
        <f t="shared" ref="G62" si="20">G51+G61</f>
        <v>15.8</v>
      </c>
      <c r="H62" s="32">
        <f t="shared" ref="H62" si="21">H51+H61</f>
        <v>15.8</v>
      </c>
      <c r="I62" s="32">
        <f t="shared" ref="I62" si="22">I51+I61</f>
        <v>74.66</v>
      </c>
      <c r="J62" s="32">
        <f t="shared" ref="J62:L62" si="23">J51+J61</f>
        <v>588</v>
      </c>
      <c r="K62" s="32"/>
      <c r="L62" s="32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74</v>
      </c>
      <c r="F63" s="40">
        <v>100</v>
      </c>
      <c r="G63" s="51">
        <v>6.15</v>
      </c>
      <c r="H63" s="51">
        <v>7.93</v>
      </c>
      <c r="I63" s="52">
        <v>2.97</v>
      </c>
      <c r="J63" s="40">
        <v>139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27</v>
      </c>
      <c r="E64" s="42" t="s">
        <v>48</v>
      </c>
      <c r="F64" s="43">
        <v>150</v>
      </c>
      <c r="G64" s="57">
        <v>5.52</v>
      </c>
      <c r="H64" s="57">
        <v>4.5199999999999996</v>
      </c>
      <c r="I64" s="58">
        <v>26.45</v>
      </c>
      <c r="J64" s="43">
        <v>168</v>
      </c>
      <c r="K64" s="44" t="s">
        <v>49</v>
      </c>
      <c r="L64" s="43"/>
    </row>
    <row r="65" spans="1:12" ht="15" x14ac:dyDescent="0.25">
      <c r="A65" s="23"/>
      <c r="B65" s="15"/>
      <c r="C65" s="11"/>
      <c r="D65" s="7" t="s">
        <v>28</v>
      </c>
      <c r="E65" s="42" t="s">
        <v>55</v>
      </c>
      <c r="F65" s="43">
        <v>200</v>
      </c>
      <c r="G65" s="51">
        <v>0</v>
      </c>
      <c r="H65" s="51">
        <v>0</v>
      </c>
      <c r="I65" s="52">
        <v>30.96</v>
      </c>
      <c r="J65" s="43">
        <v>119</v>
      </c>
      <c r="K65" s="44" t="s">
        <v>42</v>
      </c>
      <c r="L65" s="43"/>
    </row>
    <row r="66" spans="1:12" ht="15.75" thickBot="1" x14ac:dyDescent="0.3">
      <c r="A66" s="23"/>
      <c r="B66" s="15"/>
      <c r="C66" s="11"/>
      <c r="D66" s="7" t="s">
        <v>22</v>
      </c>
      <c r="E66" s="42" t="s">
        <v>43</v>
      </c>
      <c r="F66" s="43">
        <v>30</v>
      </c>
      <c r="G66" s="53">
        <v>2.4300000000000002</v>
      </c>
      <c r="H66" s="53">
        <v>0.3</v>
      </c>
      <c r="I66" s="54">
        <v>14.64</v>
      </c>
      <c r="J66" s="43">
        <v>81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60</v>
      </c>
      <c r="G67" s="55">
        <v>1.64</v>
      </c>
      <c r="H67" s="55">
        <v>7</v>
      </c>
      <c r="I67" s="56">
        <v>8.73</v>
      </c>
      <c r="J67" s="43">
        <v>80</v>
      </c>
      <c r="K67" s="44" t="s">
        <v>44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59">
        <f>SUM(F63:F69)</f>
        <v>540</v>
      </c>
      <c r="G70" s="19">
        <f t="shared" ref="G70" si="24">SUM(G63:G69)</f>
        <v>15.74</v>
      </c>
      <c r="H70" s="19">
        <f t="shared" ref="H70" si="25">SUM(H63:H69)</f>
        <v>19.75</v>
      </c>
      <c r="I70" s="19">
        <f t="shared" ref="I70" si="26">SUM(I63:I69)</f>
        <v>83.75</v>
      </c>
      <c r="J70" s="19">
        <f t="shared" ref="J70:L70" si="27">SUM(J63:J69)</f>
        <v>587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540</v>
      </c>
      <c r="G81" s="32">
        <f t="shared" ref="G81" si="32">G70+G80</f>
        <v>15.74</v>
      </c>
      <c r="H81" s="32">
        <f t="shared" ref="H81" si="33">H70+H80</f>
        <v>19.75</v>
      </c>
      <c r="I81" s="32">
        <f t="shared" ref="I81" si="34">I70+I80</f>
        <v>83.75</v>
      </c>
      <c r="J81" s="32">
        <f t="shared" ref="J81:L81" si="35">J70+J80</f>
        <v>587</v>
      </c>
      <c r="K81" s="32"/>
      <c r="L81" s="32">
        <f t="shared" si="35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70" t="s">
        <v>21</v>
      </c>
      <c r="E82" s="39" t="s">
        <v>68</v>
      </c>
      <c r="F82" s="40">
        <v>210</v>
      </c>
      <c r="G82" s="51">
        <v>11.2</v>
      </c>
      <c r="H82" s="51">
        <v>10.4</v>
      </c>
      <c r="I82" s="52">
        <v>43.36</v>
      </c>
      <c r="J82" s="40">
        <v>354</v>
      </c>
      <c r="K82" s="41">
        <v>188</v>
      </c>
      <c r="L82" s="40"/>
    </row>
    <row r="83" spans="1:12" ht="15" x14ac:dyDescent="0.25">
      <c r="A83" s="23"/>
      <c r="B83" s="15"/>
      <c r="C83" s="11"/>
      <c r="D83" s="74" t="s">
        <v>24</v>
      </c>
      <c r="E83" s="42" t="s">
        <v>53</v>
      </c>
      <c r="F83" s="43">
        <v>100</v>
      </c>
      <c r="G83" s="55">
        <v>0.4</v>
      </c>
      <c r="H83" s="55">
        <v>4.88</v>
      </c>
      <c r="I83" s="56">
        <v>9.8000000000000007</v>
      </c>
      <c r="J83" s="43">
        <v>47</v>
      </c>
      <c r="K83" s="44">
        <v>338</v>
      </c>
      <c r="L83" s="43"/>
    </row>
    <row r="84" spans="1:12" ht="15" x14ac:dyDescent="0.25">
      <c r="A84" s="23"/>
      <c r="B84" s="15"/>
      <c r="C84" s="11"/>
      <c r="D84" s="69" t="s">
        <v>28</v>
      </c>
      <c r="E84" s="42" t="s">
        <v>51</v>
      </c>
      <c r="F84" s="43">
        <v>200</v>
      </c>
      <c r="G84" s="51">
        <v>3.17</v>
      </c>
      <c r="H84" s="51">
        <v>2.68</v>
      </c>
      <c r="I84" s="52">
        <v>15.95</v>
      </c>
      <c r="J84" s="43">
        <v>101</v>
      </c>
      <c r="K84" s="44">
        <v>379</v>
      </c>
      <c r="L84" s="43"/>
    </row>
    <row r="85" spans="1:12" ht="15.75" thickBot="1" x14ac:dyDescent="0.3">
      <c r="A85" s="23"/>
      <c r="B85" s="15"/>
      <c r="C85" s="11"/>
      <c r="D85" s="69" t="s">
        <v>22</v>
      </c>
      <c r="E85" s="42" t="s">
        <v>43</v>
      </c>
      <c r="F85" s="43">
        <v>30</v>
      </c>
      <c r="G85" s="53">
        <v>2.4300000000000002</v>
      </c>
      <c r="H85" s="53">
        <v>0.3</v>
      </c>
      <c r="I85" s="54">
        <v>14.64</v>
      </c>
      <c r="J85" s="43">
        <v>81</v>
      </c>
      <c r="K85" s="44" t="s">
        <v>44</v>
      </c>
      <c r="L85" s="43"/>
    </row>
    <row r="86" spans="1:12" ht="15" x14ac:dyDescent="0.25">
      <c r="A86" s="23"/>
      <c r="B86" s="15"/>
      <c r="C86" s="11"/>
      <c r="D86" s="69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4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540</v>
      </c>
      <c r="G89" s="19">
        <f t="shared" ref="G89" si="36">SUM(G82:G88)</f>
        <v>17.2</v>
      </c>
      <c r="H89" s="19">
        <f t="shared" ref="H89" si="37">SUM(H82:H88)</f>
        <v>18.260000000000002</v>
      </c>
      <c r="I89" s="19">
        <f t="shared" ref="I89" si="38">SUM(I82:I88)</f>
        <v>83.75</v>
      </c>
      <c r="J89" s="19">
        <f t="shared" ref="J89:L89" si="39">SUM(J82:J88)</f>
        <v>583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540</v>
      </c>
      <c r="G100" s="32">
        <f t="shared" ref="G100" si="44">G89+G99</f>
        <v>17.2</v>
      </c>
      <c r="H100" s="32">
        <f t="shared" ref="H100" si="45">H89+H99</f>
        <v>18.260000000000002</v>
      </c>
      <c r="I100" s="32">
        <f t="shared" ref="I100" si="46">I89+I99</f>
        <v>83.75</v>
      </c>
      <c r="J100" s="32">
        <f t="shared" ref="J100:L100" si="47">J89+J99</f>
        <v>583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69</v>
      </c>
      <c r="F101" s="40">
        <v>100</v>
      </c>
      <c r="G101" s="51">
        <v>6.94</v>
      </c>
      <c r="H101" s="51">
        <v>11.08</v>
      </c>
      <c r="I101" s="52">
        <v>10.73</v>
      </c>
      <c r="J101" s="40">
        <v>179</v>
      </c>
      <c r="K101" s="41" t="s">
        <v>70</v>
      </c>
      <c r="L101" s="40"/>
    </row>
    <row r="102" spans="1:12" ht="15" x14ac:dyDescent="0.25">
      <c r="A102" s="23"/>
      <c r="B102" s="15"/>
      <c r="C102" s="11"/>
      <c r="D102" s="6" t="s">
        <v>27</v>
      </c>
      <c r="E102" s="42" t="s">
        <v>48</v>
      </c>
      <c r="F102" s="43">
        <v>150</v>
      </c>
      <c r="G102" s="51">
        <v>5.52</v>
      </c>
      <c r="H102" s="51">
        <v>4.5199999999999996</v>
      </c>
      <c r="I102" s="52">
        <v>26.45</v>
      </c>
      <c r="J102" s="43">
        <v>169</v>
      </c>
      <c r="K102" s="44" t="s">
        <v>49</v>
      </c>
      <c r="L102" s="43"/>
    </row>
    <row r="103" spans="1:12" ht="15" x14ac:dyDescent="0.25">
      <c r="A103" s="23"/>
      <c r="B103" s="15"/>
      <c r="C103" s="11"/>
      <c r="D103" s="7" t="s">
        <v>28</v>
      </c>
      <c r="E103" s="42" t="s">
        <v>50</v>
      </c>
      <c r="F103" s="43">
        <v>203.5</v>
      </c>
      <c r="G103" s="51">
        <v>0.13</v>
      </c>
      <c r="H103" s="51">
        <v>0.02</v>
      </c>
      <c r="I103" s="52">
        <v>15.2</v>
      </c>
      <c r="J103" s="43">
        <v>97</v>
      </c>
      <c r="K103" s="44">
        <v>377</v>
      </c>
      <c r="L103" s="43"/>
    </row>
    <row r="104" spans="1:12" ht="15.75" thickBot="1" x14ac:dyDescent="0.3">
      <c r="A104" s="23"/>
      <c r="B104" s="15"/>
      <c r="C104" s="11"/>
      <c r="D104" s="7" t="s">
        <v>22</v>
      </c>
      <c r="E104" s="42" t="s">
        <v>43</v>
      </c>
      <c r="F104" s="43">
        <v>30</v>
      </c>
      <c r="G104" s="53">
        <v>2.4300000000000002</v>
      </c>
      <c r="H104" s="53">
        <v>0.3</v>
      </c>
      <c r="I104" s="54">
        <v>14.64</v>
      </c>
      <c r="J104" s="43">
        <v>81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60</v>
      </c>
      <c r="G105" s="55">
        <v>4.2300000000000004</v>
      </c>
      <c r="H105" s="55">
        <v>6.81</v>
      </c>
      <c r="I105" s="56">
        <v>16.73</v>
      </c>
      <c r="J105" s="43">
        <v>62</v>
      </c>
      <c r="K105" s="44" t="s">
        <v>44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543.5</v>
      </c>
      <c r="G108" s="19">
        <f t="shared" ref="G108:J108" si="48">SUM(G101:G107)</f>
        <v>19.25</v>
      </c>
      <c r="H108" s="19">
        <f t="shared" si="48"/>
        <v>22.73</v>
      </c>
      <c r="I108" s="19">
        <f t="shared" si="48"/>
        <v>83.75</v>
      </c>
      <c r="J108" s="19">
        <f t="shared" si="48"/>
        <v>588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543.5</v>
      </c>
      <c r="G119" s="32">
        <f t="shared" ref="G119" si="52">G108+G118</f>
        <v>19.25</v>
      </c>
      <c r="H119" s="32">
        <f t="shared" ref="H119" si="53">H108+H118</f>
        <v>22.73</v>
      </c>
      <c r="I119" s="32">
        <f t="shared" ref="I119" si="54">I108+I118</f>
        <v>83.75</v>
      </c>
      <c r="J119" s="32">
        <f t="shared" ref="J119:L119" si="55">J108+J118</f>
        <v>588</v>
      </c>
      <c r="K119" s="32"/>
      <c r="L119" s="32">
        <f t="shared" si="55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205</v>
      </c>
      <c r="G120" s="51">
        <v>8.23</v>
      </c>
      <c r="H120" s="51">
        <v>10.53</v>
      </c>
      <c r="I120" s="52">
        <v>42.21</v>
      </c>
      <c r="J120" s="40">
        <v>297</v>
      </c>
      <c r="K120" s="41">
        <v>173</v>
      </c>
      <c r="L120" s="40"/>
    </row>
    <row r="121" spans="1:12" ht="15" x14ac:dyDescent="0.25">
      <c r="A121" s="14"/>
      <c r="B121" s="15"/>
      <c r="C121" s="11"/>
      <c r="D121" s="6" t="s">
        <v>24</v>
      </c>
      <c r="E121" s="42" t="s">
        <v>52</v>
      </c>
      <c r="F121" s="43">
        <v>60</v>
      </c>
      <c r="G121" s="55">
        <v>4.6500000000000004</v>
      </c>
      <c r="H121" s="55">
        <v>5.18</v>
      </c>
      <c r="I121" s="56">
        <v>9.69</v>
      </c>
      <c r="J121" s="43">
        <v>101</v>
      </c>
      <c r="K121" s="44">
        <v>3</v>
      </c>
      <c r="L121" s="43"/>
    </row>
    <row r="122" spans="1:12" ht="15" x14ac:dyDescent="0.25">
      <c r="A122" s="14"/>
      <c r="B122" s="15"/>
      <c r="C122" s="11"/>
      <c r="D122" s="7" t="s">
        <v>28</v>
      </c>
      <c r="E122" s="42" t="s">
        <v>51</v>
      </c>
      <c r="F122" s="43">
        <v>200</v>
      </c>
      <c r="G122" s="51">
        <v>3.17</v>
      </c>
      <c r="H122" s="51">
        <v>2.68</v>
      </c>
      <c r="I122" s="52">
        <v>15.95</v>
      </c>
      <c r="J122" s="43">
        <v>101</v>
      </c>
      <c r="K122" s="44">
        <v>379</v>
      </c>
      <c r="L122" s="43"/>
    </row>
    <row r="123" spans="1:12" ht="15.75" thickBot="1" x14ac:dyDescent="0.3">
      <c r="A123" s="14"/>
      <c r="B123" s="15"/>
      <c r="C123" s="11"/>
      <c r="D123" s="7" t="s">
        <v>22</v>
      </c>
      <c r="E123" s="42" t="s">
        <v>43</v>
      </c>
      <c r="F123" s="43">
        <v>35</v>
      </c>
      <c r="G123" s="53">
        <v>2.66</v>
      </c>
      <c r="H123" s="53">
        <v>0.28000000000000003</v>
      </c>
      <c r="I123" s="54">
        <v>17.22</v>
      </c>
      <c r="J123" s="43">
        <v>82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31</v>
      </c>
      <c r="E127" s="9"/>
      <c r="F127" s="59">
        <f>SUM(F120:F126)</f>
        <v>500</v>
      </c>
      <c r="G127" s="19">
        <f>SUM(G120:G126)</f>
        <v>18.71</v>
      </c>
      <c r="H127" s="19">
        <f>SUM(H120:H126)</f>
        <v>18.670000000000002</v>
      </c>
      <c r="I127" s="19">
        <f>SUM(I120:I126)</f>
        <v>85.07</v>
      </c>
      <c r="J127" s="19">
        <f>SUM(J120:J126)</f>
        <v>581</v>
      </c>
      <c r="K127" s="25"/>
      <c r="L127" s="19">
        <f t="shared" ref="L127" si="5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7">SUM(G128:G136)</f>
        <v>0</v>
      </c>
      <c r="H137" s="19">
        <f t="shared" si="57"/>
        <v>0</v>
      </c>
      <c r="I137" s="19">
        <f t="shared" si="57"/>
        <v>0</v>
      </c>
      <c r="J137" s="19">
        <f t="shared" si="57"/>
        <v>0</v>
      </c>
      <c r="K137" s="25"/>
      <c r="L137" s="19">
        <f t="shared" ref="L137" si="58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2"/>
      <c r="E138" s="60"/>
      <c r="F138" s="61">
        <f>F127+F137</f>
        <v>500</v>
      </c>
      <c r="G138" s="61">
        <f t="shared" ref="G138" si="59">G127+G137</f>
        <v>18.71</v>
      </c>
      <c r="H138" s="61">
        <f t="shared" ref="H138" si="60">H127+H137</f>
        <v>18.670000000000002</v>
      </c>
      <c r="I138" s="61">
        <f t="shared" ref="I138" si="61">I127+I137</f>
        <v>85.07</v>
      </c>
      <c r="J138" s="61">
        <f t="shared" ref="J138:L138" si="62">J127+J137</f>
        <v>581</v>
      </c>
      <c r="K138" s="61"/>
      <c r="L138" s="32">
        <f t="shared" si="62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69" t="s">
        <v>21</v>
      </c>
      <c r="E139" s="63" t="s">
        <v>75</v>
      </c>
      <c r="F139" s="63">
        <v>200</v>
      </c>
      <c r="G139" s="63">
        <v>15.09</v>
      </c>
      <c r="H139" s="63">
        <v>15.33</v>
      </c>
      <c r="I139" s="63">
        <v>24.56</v>
      </c>
      <c r="J139" s="63">
        <v>289</v>
      </c>
      <c r="K139" s="63">
        <v>291</v>
      </c>
      <c r="L139" s="40"/>
    </row>
    <row r="140" spans="1:12" ht="15" x14ac:dyDescent="0.25">
      <c r="A140" s="23"/>
      <c r="B140" s="15"/>
      <c r="C140" s="11"/>
      <c r="D140" s="74" t="s">
        <v>24</v>
      </c>
      <c r="E140" s="63" t="s">
        <v>53</v>
      </c>
      <c r="F140" s="63">
        <v>100</v>
      </c>
      <c r="G140" s="63">
        <v>0.4</v>
      </c>
      <c r="H140" s="63">
        <v>4</v>
      </c>
      <c r="I140" s="63">
        <v>9.8000000000000007</v>
      </c>
      <c r="J140" s="63">
        <v>47</v>
      </c>
      <c r="K140" s="63">
        <v>338</v>
      </c>
      <c r="L140" s="43"/>
    </row>
    <row r="141" spans="1:12" ht="15" x14ac:dyDescent="0.25">
      <c r="A141" s="23"/>
      <c r="B141" s="15"/>
      <c r="C141" s="11"/>
      <c r="D141" s="69" t="s">
        <v>28</v>
      </c>
      <c r="E141" s="63" t="s">
        <v>45</v>
      </c>
      <c r="F141" s="63">
        <v>200</v>
      </c>
      <c r="G141" s="63">
        <v>7.0000000000000007E-2</v>
      </c>
      <c r="H141" s="63">
        <v>0.02</v>
      </c>
      <c r="I141" s="63">
        <v>15</v>
      </c>
      <c r="J141" s="63">
        <v>106</v>
      </c>
      <c r="K141" s="63">
        <v>376</v>
      </c>
      <c r="L141" s="43"/>
    </row>
    <row r="142" spans="1:12" ht="15.75" customHeight="1" thickBot="1" x14ac:dyDescent="0.3">
      <c r="A142" s="23"/>
      <c r="B142" s="15"/>
      <c r="C142" s="11"/>
      <c r="D142" s="69" t="s">
        <v>22</v>
      </c>
      <c r="E142" s="42" t="s">
        <v>43</v>
      </c>
      <c r="F142" s="76">
        <v>40</v>
      </c>
      <c r="G142" s="53">
        <v>3.24</v>
      </c>
      <c r="H142" s="53">
        <v>0.4</v>
      </c>
      <c r="I142" s="54">
        <v>19.52</v>
      </c>
      <c r="J142" s="72">
        <v>118</v>
      </c>
      <c r="K142" s="75" t="s">
        <v>44</v>
      </c>
      <c r="L142" s="43"/>
    </row>
    <row r="143" spans="1:12" ht="15" x14ac:dyDescent="0.25">
      <c r="A143" s="23"/>
      <c r="B143" s="15"/>
      <c r="C143" s="11"/>
      <c r="D143" s="69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SUM(F139:F139:F142)</f>
        <v>540</v>
      </c>
      <c r="G146" s="19">
        <f>SUM(G139:G139:G142)</f>
        <v>18.8</v>
      </c>
      <c r="H146" s="19">
        <f>SUM(H139:H139:H142)</f>
        <v>19.749999999999996</v>
      </c>
      <c r="I146" s="19">
        <f>SUM(I139:I139:I142)</f>
        <v>68.88</v>
      </c>
      <c r="J146" s="19">
        <f>SUM(J139:J139:J142)</f>
        <v>560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540</v>
      </c>
      <c r="G157" s="32">
        <f t="shared" ref="G157" si="66">G146+G156</f>
        <v>18.8</v>
      </c>
      <c r="H157" s="32">
        <f t="shared" ref="H157" si="67">H146+H156</f>
        <v>19.749999999999996</v>
      </c>
      <c r="I157" s="32">
        <f t="shared" ref="I157" si="68">I146+I156</f>
        <v>68.88</v>
      </c>
      <c r="J157" s="32">
        <f t="shared" ref="J157:L157" si="69">J146+J156</f>
        <v>560</v>
      </c>
      <c r="K157" s="32"/>
      <c r="L157" s="32">
        <f t="shared" si="69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69" t="s">
        <v>24</v>
      </c>
      <c r="E158" s="63" t="s">
        <v>71</v>
      </c>
      <c r="F158" s="43">
        <v>60</v>
      </c>
      <c r="G158" s="55">
        <v>1.01</v>
      </c>
      <c r="H158" s="55">
        <v>4.5999999999999996</v>
      </c>
      <c r="I158" s="56">
        <v>6.03</v>
      </c>
      <c r="J158" s="43">
        <v>69</v>
      </c>
      <c r="K158" s="44">
        <v>75</v>
      </c>
      <c r="L158" s="40"/>
    </row>
    <row r="159" spans="1:12" ht="15" x14ac:dyDescent="0.25">
      <c r="A159" s="23"/>
      <c r="B159" s="15"/>
      <c r="C159" s="11"/>
      <c r="D159" s="74" t="s">
        <v>21</v>
      </c>
      <c r="E159" s="63" t="s">
        <v>76</v>
      </c>
      <c r="F159" s="64">
        <v>200</v>
      </c>
      <c r="G159" s="77">
        <v>13.03</v>
      </c>
      <c r="H159" s="77">
        <v>10.82</v>
      </c>
      <c r="I159" s="77">
        <v>26.45</v>
      </c>
      <c r="J159" s="77">
        <v>223</v>
      </c>
      <c r="K159" s="64">
        <v>289</v>
      </c>
      <c r="L159" s="43"/>
    </row>
    <row r="160" spans="1:12" ht="15" x14ac:dyDescent="0.25">
      <c r="A160" s="23"/>
      <c r="B160" s="15"/>
      <c r="C160" s="11"/>
      <c r="D160" s="69" t="s">
        <v>28</v>
      </c>
      <c r="E160" s="42" t="s">
        <v>77</v>
      </c>
      <c r="F160" s="43">
        <v>200</v>
      </c>
      <c r="G160" s="51">
        <v>0</v>
      </c>
      <c r="H160" s="51">
        <v>0</v>
      </c>
      <c r="I160" s="52">
        <v>30.96</v>
      </c>
      <c r="J160" s="43">
        <v>119</v>
      </c>
      <c r="K160" s="44" t="s">
        <v>42</v>
      </c>
      <c r="L160" s="43"/>
    </row>
    <row r="161" spans="1:12" ht="15.75" thickBot="1" x14ac:dyDescent="0.3">
      <c r="A161" s="23"/>
      <c r="B161" s="15"/>
      <c r="C161" s="11"/>
      <c r="D161" s="69" t="s">
        <v>22</v>
      </c>
      <c r="E161" s="42" t="s">
        <v>43</v>
      </c>
      <c r="F161" s="43">
        <v>40</v>
      </c>
      <c r="G161" s="53">
        <v>3.24</v>
      </c>
      <c r="H161" s="53">
        <v>0.4</v>
      </c>
      <c r="I161" s="54">
        <v>19.52</v>
      </c>
      <c r="J161" s="43">
        <v>118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3"/>
      <c r="E162" s="66"/>
      <c r="F162" s="66"/>
      <c r="G162" s="66"/>
      <c r="H162" s="66"/>
      <c r="I162" s="66"/>
      <c r="J162" s="66"/>
      <c r="K162" s="66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SUM(F158:F161)</f>
        <v>500</v>
      </c>
      <c r="G165" s="19">
        <f>SUM(G158:G161)</f>
        <v>17.28</v>
      </c>
      <c r="H165" s="19">
        <f>SUM(H158:H161)</f>
        <v>15.82</v>
      </c>
      <c r="I165" s="19">
        <f>SUM(I158:I161)</f>
        <v>82.96</v>
      </c>
      <c r="J165" s="19">
        <f>SUM(J158:J161)</f>
        <v>529</v>
      </c>
      <c r="K165" s="25"/>
      <c r="L165" s="19">
        <f t="shared" ref="L165" si="7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2"/>
      <c r="E176" s="60"/>
      <c r="F176" s="61">
        <f>F165+F175</f>
        <v>500</v>
      </c>
      <c r="G176" s="61">
        <f t="shared" ref="G176" si="73">G165+G175</f>
        <v>17.28</v>
      </c>
      <c r="H176" s="61">
        <f t="shared" ref="H176" si="74">H165+H175</f>
        <v>15.82</v>
      </c>
      <c r="I176" s="61">
        <f t="shared" ref="I176" si="75">I165+I175</f>
        <v>82.96</v>
      </c>
      <c r="J176" s="61">
        <f t="shared" ref="J176:L176" si="76">J165+J175</f>
        <v>529</v>
      </c>
      <c r="K176" s="61"/>
      <c r="L176" s="32">
        <f t="shared" si="76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62" t="s">
        <v>24</v>
      </c>
      <c r="E177" s="66" t="s">
        <v>73</v>
      </c>
      <c r="F177" s="78">
        <v>60</v>
      </c>
      <c r="G177" s="66">
        <v>0.75</v>
      </c>
      <c r="H177" s="66">
        <v>0.06</v>
      </c>
      <c r="I177" s="66">
        <v>6.89</v>
      </c>
      <c r="J177" s="67">
        <v>49</v>
      </c>
      <c r="K177" s="66">
        <v>62</v>
      </c>
      <c r="L177" s="40"/>
    </row>
    <row r="178" spans="1:12" ht="15" x14ac:dyDescent="0.25">
      <c r="A178" s="23"/>
      <c r="B178" s="15"/>
      <c r="C178" s="11"/>
      <c r="D178" s="62" t="s">
        <v>21</v>
      </c>
      <c r="E178" s="39" t="s">
        <v>72</v>
      </c>
      <c r="F178" s="40">
        <v>100</v>
      </c>
      <c r="G178" s="51">
        <v>7.23</v>
      </c>
      <c r="H178" s="51">
        <v>10.8</v>
      </c>
      <c r="I178" s="52">
        <v>7.05</v>
      </c>
      <c r="J178" s="40">
        <v>125</v>
      </c>
      <c r="K178" s="41" t="s">
        <v>78</v>
      </c>
      <c r="L178" s="43"/>
    </row>
    <row r="179" spans="1:12" ht="15" x14ac:dyDescent="0.25">
      <c r="A179" s="23"/>
      <c r="B179" s="15"/>
      <c r="C179" s="11"/>
      <c r="D179" s="62" t="s">
        <v>28</v>
      </c>
      <c r="E179" s="63" t="s">
        <v>45</v>
      </c>
      <c r="F179" s="64">
        <v>200</v>
      </c>
      <c r="G179" s="51">
        <v>7.0000000000000007E-2</v>
      </c>
      <c r="H179" s="51">
        <v>0.02</v>
      </c>
      <c r="I179" s="52">
        <v>15</v>
      </c>
      <c r="J179" s="43">
        <v>106</v>
      </c>
      <c r="K179" s="44">
        <v>376</v>
      </c>
      <c r="L179" s="43"/>
    </row>
    <row r="180" spans="1:12" ht="15.75" thickBot="1" x14ac:dyDescent="0.3">
      <c r="A180" s="23"/>
      <c r="B180" s="15"/>
      <c r="C180" s="11"/>
      <c r="D180" s="62" t="s">
        <v>22</v>
      </c>
      <c r="E180" s="63" t="s">
        <v>43</v>
      </c>
      <c r="F180" s="43">
        <v>40</v>
      </c>
      <c r="G180" s="53">
        <v>3.24</v>
      </c>
      <c r="H180" s="53">
        <v>0.4</v>
      </c>
      <c r="I180" s="54">
        <v>19.52</v>
      </c>
      <c r="J180" s="43">
        <v>118</v>
      </c>
      <c r="K180" s="44" t="s">
        <v>44</v>
      </c>
      <c r="L180" s="43"/>
    </row>
    <row r="181" spans="1:12" ht="15" x14ac:dyDescent="0.25">
      <c r="A181" s="23"/>
      <c r="B181" s="15"/>
      <c r="C181" s="11"/>
      <c r="D181" s="62" t="s">
        <v>27</v>
      </c>
      <c r="E181" s="42" t="s">
        <v>48</v>
      </c>
      <c r="F181" s="43">
        <v>150</v>
      </c>
      <c r="G181" s="51">
        <v>5.52</v>
      </c>
      <c r="H181" s="51">
        <v>4.5199999999999996</v>
      </c>
      <c r="I181" s="52">
        <v>26.45</v>
      </c>
      <c r="J181" s="43">
        <v>169</v>
      </c>
      <c r="K181" s="44" t="s">
        <v>49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SUM(F177:F181)</f>
        <v>550</v>
      </c>
      <c r="G184" s="65">
        <f>SUM(G177:G181)</f>
        <v>16.810000000000002</v>
      </c>
      <c r="H184" s="65">
        <f>SUM(H177:H181)</f>
        <v>15.8</v>
      </c>
      <c r="I184" s="65">
        <f>SUM(I177:I181)</f>
        <v>74.91</v>
      </c>
      <c r="J184" s="65">
        <f>SUM(J177:J181)</f>
        <v>567</v>
      </c>
      <c r="K184" s="25"/>
      <c r="L184" s="19">
        <f t="shared" ref="L184" si="7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78">SUM(G185:G193)</f>
        <v>0</v>
      </c>
      <c r="H194" s="19">
        <f t="shared" si="78"/>
        <v>0</v>
      </c>
      <c r="I194" s="19">
        <f t="shared" si="78"/>
        <v>0</v>
      </c>
      <c r="J194" s="19">
        <f t="shared" si="78"/>
        <v>0</v>
      </c>
      <c r="K194" s="25"/>
      <c r="L194" s="19">
        <f t="shared" ref="L194" si="7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550</v>
      </c>
      <c r="G195" s="32">
        <f t="shared" ref="G195" si="80">G184+G194</f>
        <v>16.810000000000002</v>
      </c>
      <c r="H195" s="32">
        <f t="shared" ref="H195" si="81">H184+H194</f>
        <v>15.8</v>
      </c>
      <c r="I195" s="32">
        <f t="shared" ref="I195" si="82">I184+I194</f>
        <v>74.91</v>
      </c>
      <c r="J195" s="32">
        <f t="shared" ref="J195:L195" si="83">J184+J194</f>
        <v>567</v>
      </c>
      <c r="K195" s="32"/>
      <c r="L195" s="32">
        <f t="shared" si="83"/>
        <v>0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530.20000000000005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17.464000000000002</v>
      </c>
      <c r="H196" s="34">
        <f t="shared" si="84"/>
        <v>18.344000000000001</v>
      </c>
      <c r="I196" s="34">
        <f t="shared" si="84"/>
        <v>77.396000000000001</v>
      </c>
      <c r="J196" s="34">
        <f t="shared" si="84"/>
        <v>569.673</v>
      </c>
      <c r="K196" s="34"/>
      <c r="L196" s="34" t="e">
        <f t="shared" ref="L196" si="8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Б-Малышевка</cp:lastModifiedBy>
  <dcterms:created xsi:type="dcterms:W3CDTF">2022-05-16T14:23:56Z</dcterms:created>
  <dcterms:modified xsi:type="dcterms:W3CDTF">2025-03-18T17:01:48Z</dcterms:modified>
</cp:coreProperties>
</file>